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C147" i="1" l="1"/>
  <c r="C153" i="1"/>
  <c r="H18" i="1"/>
  <c r="H44" i="1"/>
  <c r="H34" i="1"/>
  <c r="H23" i="1"/>
  <c r="H27" i="1"/>
  <c r="H53" i="1" l="1"/>
  <c r="H30" i="1" l="1"/>
  <c r="H14" i="1" l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<sst xmlns="http://schemas.openxmlformats.org/spreadsheetml/2006/main" count="241" uniqueCount="152">
  <si>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</si>
  <si>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</si>
  <si>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</si>
  <si>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</si>
  <si>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</si>
  <si>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</si>
  <si>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</si>
  <si>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</si>
  <si>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</si>
  <si>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</si>
  <si>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</si>
  <si>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</si>
  <si>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</si>
  <si>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</si>
  <si>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</si>
  <si>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</si>
  <si>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</si>
  <si>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</si>
  <si>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</si>
  <si>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</si>
  <si>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</si>
  <si>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</si>
  <si>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</si>
  <si>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</si>
  <si>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</si>
  <si>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</si>
  <si>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</si>
  <si>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</si>
  <si>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Dana:25.11.2020.</t>
  </si>
  <si>
    <t>Primljena i neutrošena participacija od 25.11.2020.</t>
  </si>
  <si>
    <t>Dana 25.11.2020.godine Dom zdravlja Požarevac nije izvršio plaćanje prema dobavljačima:</t>
  </si>
  <si>
    <t>Auto centar Toplica</t>
  </si>
  <si>
    <t>Auto Mirkos</t>
  </si>
  <si>
    <t>Elektroluks-012</t>
  </si>
  <si>
    <t>Elping s.a.</t>
  </si>
  <si>
    <t>Family Kalcic</t>
  </si>
  <si>
    <t>GrafArt</t>
  </si>
  <si>
    <t>Inst.Dr.Dragomir Karajovic</t>
  </si>
  <si>
    <t>JP PTT</t>
  </si>
  <si>
    <t>Laki servis</t>
  </si>
  <si>
    <t>Lavija</t>
  </si>
  <si>
    <t>OnOff</t>
  </si>
  <si>
    <t>Perla</t>
  </si>
  <si>
    <t>Orion</t>
  </si>
  <si>
    <t>Print</t>
  </si>
  <si>
    <t>Sektor</t>
  </si>
  <si>
    <t>Schiller</t>
  </si>
  <si>
    <t>Sinofarm</t>
  </si>
  <si>
    <t>ZipSoft</t>
  </si>
  <si>
    <t>Tehnomarket</t>
  </si>
  <si>
    <t>Vin auto</t>
  </si>
  <si>
    <t>Vladimir Grozdanovic PR  VD system</t>
  </si>
  <si>
    <t>ZR Aleksandar Tosic</t>
  </si>
  <si>
    <t>TNT Team</t>
  </si>
  <si>
    <t>Neo yu-dent</t>
  </si>
  <si>
    <t>Medicom</t>
  </si>
  <si>
    <t>Profil STR</t>
  </si>
  <si>
    <t>20-F02-00250</t>
  </si>
  <si>
    <t>20-40-0786</t>
  </si>
  <si>
    <t>9797FA728020</t>
  </si>
  <si>
    <t>9744FAMP863MPM20</t>
  </si>
  <si>
    <t>9702famp947mpm20</t>
  </si>
  <si>
    <t>197/20</t>
  </si>
  <si>
    <t>20-MPR01100080</t>
  </si>
  <si>
    <t>010198</t>
  </si>
  <si>
    <t>20-863-3</t>
  </si>
  <si>
    <t>3720000210559410</t>
  </si>
  <si>
    <t>037/20</t>
  </si>
  <si>
    <t>715/2020</t>
  </si>
  <si>
    <t>780/2020</t>
  </si>
  <si>
    <t>834/2020</t>
  </si>
  <si>
    <t>7/20</t>
  </si>
  <si>
    <t>070348</t>
  </si>
  <si>
    <t>UGF1031/20-0684</t>
  </si>
  <si>
    <t>163/20</t>
  </si>
  <si>
    <t>3427/20</t>
  </si>
  <si>
    <t>3426/20</t>
  </si>
  <si>
    <t>3425/20</t>
  </si>
  <si>
    <t>162/20</t>
  </si>
  <si>
    <t>3468/20</t>
  </si>
  <si>
    <t>3467/20</t>
  </si>
  <si>
    <t>3466/20</t>
  </si>
  <si>
    <t>3469/20</t>
  </si>
  <si>
    <t>171/20</t>
  </si>
  <si>
    <t>3483/20</t>
  </si>
  <si>
    <t>3484/20</t>
  </si>
  <si>
    <t>3482/20</t>
  </si>
  <si>
    <t>3509/20</t>
  </si>
  <si>
    <t>3510/20</t>
  </si>
  <si>
    <t>3511/20</t>
  </si>
  <si>
    <t>3513/20</t>
  </si>
  <si>
    <t>3512/20</t>
  </si>
  <si>
    <t>182/20</t>
  </si>
  <si>
    <t>3520/20</t>
  </si>
  <si>
    <t>3518/20</t>
  </si>
  <si>
    <t>3517/20</t>
  </si>
  <si>
    <t>3521/20</t>
  </si>
  <si>
    <t>191/20</t>
  </si>
  <si>
    <t>188/20</t>
  </si>
  <si>
    <t>189/20</t>
  </si>
  <si>
    <t>192/20</t>
  </si>
  <si>
    <t>3519/20</t>
  </si>
  <si>
    <t>3529/20</t>
  </si>
  <si>
    <t>3530/20</t>
  </si>
  <si>
    <t>3531/20</t>
  </si>
  <si>
    <t>195/20</t>
  </si>
  <si>
    <t>3533/20</t>
  </si>
  <si>
    <t>3534/20</t>
  </si>
  <si>
    <t>3543/20</t>
  </si>
  <si>
    <t>3544/20</t>
  </si>
  <si>
    <t>3562/20</t>
  </si>
  <si>
    <t>3560/20</t>
  </si>
  <si>
    <t>3558/20</t>
  </si>
  <si>
    <t>3559/20</t>
  </si>
  <si>
    <t>201/20</t>
  </si>
  <si>
    <t>3557/20</t>
  </si>
  <si>
    <t>3556/20</t>
  </si>
  <si>
    <t>3561/20</t>
  </si>
  <si>
    <t>3563/20</t>
  </si>
  <si>
    <t>3564/20</t>
  </si>
  <si>
    <t>209/20</t>
  </si>
  <si>
    <t>3578/20</t>
  </si>
  <si>
    <t>3577/20</t>
  </si>
  <si>
    <t>3576/20</t>
  </si>
  <si>
    <t>3585/20</t>
  </si>
  <si>
    <t>3595/20</t>
  </si>
  <si>
    <t>3594/20</t>
  </si>
  <si>
    <t>20-RN001000570</t>
  </si>
  <si>
    <t>20-RN001000599</t>
  </si>
  <si>
    <t>20-RN001000636</t>
  </si>
  <si>
    <t>20-RN001000646</t>
  </si>
  <si>
    <t>20-RN002000149</t>
  </si>
  <si>
    <t>IF2020-5099</t>
  </si>
  <si>
    <t>20-360-000333</t>
  </si>
  <si>
    <t>119-1/20</t>
  </si>
  <si>
    <t>121-1/20</t>
  </si>
  <si>
    <t>34/2020</t>
  </si>
  <si>
    <t>32/2020</t>
  </si>
  <si>
    <t>FAS-481-2/20</t>
  </si>
  <si>
    <t>070/2020</t>
  </si>
  <si>
    <t>071/2020</t>
  </si>
  <si>
    <t>13052/20</t>
  </si>
  <si>
    <t>00061/2020</t>
  </si>
  <si>
    <t>057/2020</t>
  </si>
  <si>
    <t>OT_0841/20</t>
  </si>
  <si>
    <t>OT_0852/20</t>
  </si>
  <si>
    <t>OT_1015/20</t>
  </si>
  <si>
    <t>00/200401030</t>
  </si>
  <si>
    <t>PO1-1-1050/2020</t>
  </si>
  <si>
    <t>UKUPNO ZUBNI MATERIJAL</t>
  </si>
  <si>
    <t>UKUPNO MATERIJALNI TROŠKOVI-ZUBNO</t>
  </si>
  <si>
    <t>ZU Apoteka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</si>
</sst>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6" formatCode="[$-241A]General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166" fontId="9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5" xfId="1" applyBorder="1"/>
    <xf numFmtId="167" fontId="8" fillId="0" borderId="5" xfId="1" applyNumberFormat="1" applyFont="1" applyBorder="1"/>
    <xf numFmtId="49" fontId="9" fillId="0" borderId="5" xfId="2" applyNumberFormat="1" applyBorder="1" applyAlignment="1">
      <alignment horizontal="justify"/>
    </xf>
    <xf numFmtId="0" fontId="10" fillId="0" borderId="5" xfId="1" applyFont="1" applyBorder="1" applyAlignment="1">
      <alignment horizontal="center"/>
    </xf>
    <xf numFmtId="167" fontId="7" fillId="0" borderId="5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3"/>
  <sheetViews>
    <sheetView tabSelected="1" topLeftCell="B137" zoomScaleNormal="100" workbookViewId="0">
      <selection activeCell="G22" sqref="G22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28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44160</v>
      </c>
      <c r="H12" s="23">
        <v>3740474.77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44160</v>
      </c>
      <c r="H13" s="3">
        <f>H14+H28-H35-H47</f>
        <v>1881254.4700000007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44160</v>
      </c>
      <c r="H14" s="4">
        <f>H15+H16+H17+H18+H19+H20+H21+H22+H23+H24+H25+H26+H27</f>
        <v>3109693.1000000006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</f>
        <v>1563862.5200000003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f>2092291.67-2084651.29+802291.66-38325.78</f>
        <v>771606.25999999989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755810.31</v>
      </c>
      <c r="I26" s="11"/>
      <c r="J26" s="11"/>
      <c r="K26" s="8"/>
      <c r="L26" s="8"/>
    </row>
    <row r="27" spans="2:13" x14ac:dyDescent="0.25">
      <c r="B27" s="28" t="s">
        <v>29</v>
      </c>
      <c r="C27" s="29"/>
      <c r="D27" s="29"/>
      <c r="E27" s="29"/>
      <c r="F27" s="30"/>
      <c r="G27" s="13"/>
      <c r="H27" s="10">
        <f>226768.98+6950+2050-226445.46-5985+7900+2100+6700+1550+2800+1631+1750-30880.8+6500+1650+8700+1700+90.57+3600+1700-1631+2850+2950+1050+6400+3100-24984.28+3550+650+2150+1500</f>
        <v>18414.010000000024</v>
      </c>
      <c r="I27" s="11"/>
      <c r="J27" s="11"/>
      <c r="K27" s="8"/>
      <c r="L27" s="8"/>
    </row>
    <row r="28" spans="2:13" x14ac:dyDescent="0.25">
      <c r="B28" s="31" t="s">
        <v>24</v>
      </c>
      <c r="C28" s="32"/>
      <c r="D28" s="32"/>
      <c r="E28" s="32"/>
      <c r="F28" s="33"/>
      <c r="G28" s="16">
        <v>44160</v>
      </c>
      <c r="H28" s="4">
        <f>H29+H30+H31+H32+H33+H34</f>
        <v>630854.98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0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159868.39+135083-105001.41+135083-118951.11+135083-96223.18-2500+135083-115657.02+135083-103735.49+135083-97650.79+135083-126589.31</f>
        <v>339141.08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94666.66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178749.96</v>
      </c>
      <c r="I33" s="11"/>
      <c r="J33" s="11"/>
    </row>
    <row r="34" spans="2:12" x14ac:dyDescent="0.25">
      <c r="B34" s="28" t="s">
        <v>29</v>
      </c>
      <c r="C34" s="29"/>
      <c r="D34" s="29"/>
      <c r="E34" s="29"/>
      <c r="F34" s="30"/>
      <c r="G34" s="2"/>
      <c r="H34" s="10">
        <f>5430+19247+4887+18701+2715-5333.33+9500-42733.34+3258-2712+2987+16193-5333.33+5973-3240+6312+1631-5368.84+3529-17344.88</f>
        <v>18297.280000000002</v>
      </c>
      <c r="I34" s="11"/>
      <c r="J34" s="11"/>
    </row>
    <row r="35" spans="2:12" x14ac:dyDescent="0.25">
      <c r="B35" s="44" t="s">
        <v>16</v>
      </c>
      <c r="C35" s="45"/>
      <c r="D35" s="45"/>
      <c r="E35" s="45"/>
      <c r="F35" s="46"/>
      <c r="G35" s="17">
        <v>44160</v>
      </c>
      <c r="H35" s="5">
        <f>SUM(H36:H46)</f>
        <v>1549182.65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0</v>
      </c>
      <c r="I36" s="11"/>
      <c r="J36" s="11"/>
    </row>
    <row r="37" spans="2:12" x14ac:dyDescent="0.25">
      <c r="B37" s="28" t="s">
        <v>26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27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0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f>768832.34+5668+12060+6812</f>
        <v>793372.34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755810.31</v>
      </c>
      <c r="I46" s="11"/>
      <c r="J46" s="11"/>
      <c r="K46" s="8"/>
    </row>
    <row r="47" spans="2:12" x14ac:dyDescent="0.25">
      <c r="B47" s="44" t="s">
        <v>21</v>
      </c>
      <c r="C47" s="45"/>
      <c r="D47" s="45"/>
      <c r="E47" s="45"/>
      <c r="F47" s="46"/>
      <c r="G47" s="17">
        <v>44160</v>
      </c>
      <c r="H47" s="5">
        <f>SUM(H48:H52)</f>
        <v>310110.95999999996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0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131361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178749.96</v>
      </c>
      <c r="I52" s="11"/>
      <c r="J52" s="11"/>
    </row>
    <row r="53" spans="2:12" x14ac:dyDescent="0.25">
      <c r="B53" s="50" t="s">
        <v>18</v>
      </c>
      <c r="C53" s="51"/>
      <c r="D53" s="51"/>
      <c r="E53" s="51"/>
      <c r="F53" s="52"/>
      <c r="G53" s="18">
        <v>44160</v>
      </c>
      <c r="H53" s="6">
        <f>39121.4+17310.95+311922.71+1725.46+12551.55+1489.33+19564-0.52-399775.92+689873.57+6300+48.67+8460.99+380.59-0.66-705295.01+231.2+5223.56+13575.9+15263.96-34294.62+13607.38+1664.61+1067.68+0.07-16439.67+432268.27+7513.09+203.98+48.61+3150-401905.44-41279</f>
        <v>3576.6900000000023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v>0</v>
      </c>
      <c r="I54" s="11"/>
      <c r="J54" s="11"/>
    </row>
    <row r="55" spans="2:12" x14ac:dyDescent="0.25">
      <c r="B55" s="47" t="s">
        <v>4</v>
      </c>
      <c r="C55" s="48"/>
      <c r="D55" s="48"/>
      <c r="E55" s="48"/>
      <c r="F55" s="49"/>
      <c r="G55" s="2"/>
      <c r="H55" s="7">
        <f>H14+H28-H35-H47+H53-H54</f>
        <v>1884831.1600000006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30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  <row r="59" spans="2:12" x14ac:dyDescent="0.25">
      <c r="B59" s="53" t="s">
        <v>31</v>
      </c>
      <c r="C59" s="54">
        <v>34800</v>
      </c>
      <c r="D59" s="55" t="s">
        <v>57</v>
      </c>
    </row>
    <row r="60" spans="2:12" x14ac:dyDescent="0.25">
      <c r="B60" s="53" t="s">
        <v>32</v>
      </c>
      <c r="C60" s="54">
        <v>55739.12</v>
      </c>
      <c r="D60" s="55" t="s">
        <v>58</v>
      </c>
    </row>
    <row r="61" spans="2:12" x14ac:dyDescent="0.25">
      <c r="B61" s="53" t="s">
        <v>33</v>
      </c>
      <c r="C61" s="54">
        <v>8431.9</v>
      </c>
      <c r="D61" s="55" t="s">
        <v>59</v>
      </c>
    </row>
    <row r="62" spans="2:12" x14ac:dyDescent="0.25">
      <c r="B62" s="53" t="s">
        <v>33</v>
      </c>
      <c r="C62" s="54">
        <v>770</v>
      </c>
      <c r="D62" s="55" t="s">
        <v>60</v>
      </c>
    </row>
    <row r="63" spans="2:12" x14ac:dyDescent="0.25">
      <c r="B63" s="53" t="s">
        <v>33</v>
      </c>
      <c r="C63" s="54">
        <v>1060</v>
      </c>
      <c r="D63" s="55" t="s">
        <v>61</v>
      </c>
    </row>
    <row r="64" spans="2:12" x14ac:dyDescent="0.25">
      <c r="B64" s="53" t="s">
        <v>34</v>
      </c>
      <c r="C64" s="54">
        <v>20000</v>
      </c>
      <c r="D64" s="55" t="s">
        <v>62</v>
      </c>
    </row>
    <row r="65" spans="2:4" x14ac:dyDescent="0.25">
      <c r="B65" s="53" t="s">
        <v>35</v>
      </c>
      <c r="C65" s="54">
        <v>2280</v>
      </c>
      <c r="D65" s="55" t="s">
        <v>63</v>
      </c>
    </row>
    <row r="66" spans="2:4" x14ac:dyDescent="0.25">
      <c r="B66" s="53" t="s">
        <v>36</v>
      </c>
      <c r="C66" s="54">
        <v>21400.799999999999</v>
      </c>
      <c r="D66" s="55" t="s">
        <v>64</v>
      </c>
    </row>
    <row r="67" spans="2:4" x14ac:dyDescent="0.25">
      <c r="B67" s="53" t="s">
        <v>37</v>
      </c>
      <c r="C67" s="54">
        <v>38460</v>
      </c>
      <c r="D67" s="55" t="s">
        <v>65</v>
      </c>
    </row>
    <row r="68" spans="2:4" x14ac:dyDescent="0.25">
      <c r="B68" s="53" t="s">
        <v>38</v>
      </c>
      <c r="C68" s="54">
        <v>13488</v>
      </c>
      <c r="D68" s="55" t="s">
        <v>66</v>
      </c>
    </row>
    <row r="69" spans="2:4" x14ac:dyDescent="0.25">
      <c r="B69" s="53" t="s">
        <v>39</v>
      </c>
      <c r="C69" s="54">
        <v>70000</v>
      </c>
      <c r="D69" s="55" t="s">
        <v>67</v>
      </c>
    </row>
    <row r="70" spans="2:4" x14ac:dyDescent="0.25">
      <c r="B70" s="53" t="s">
        <v>40</v>
      </c>
      <c r="C70" s="54">
        <v>47856</v>
      </c>
      <c r="D70" s="55" t="s">
        <v>68</v>
      </c>
    </row>
    <row r="71" spans="2:4" x14ac:dyDescent="0.25">
      <c r="B71" s="53" t="s">
        <v>40</v>
      </c>
      <c r="C71" s="54">
        <v>23400</v>
      </c>
      <c r="D71" s="55" t="s">
        <v>69</v>
      </c>
    </row>
    <row r="72" spans="2:4" x14ac:dyDescent="0.25">
      <c r="B72" s="53" t="s">
        <v>40</v>
      </c>
      <c r="C72" s="54">
        <v>22920</v>
      </c>
      <c r="D72" s="55" t="s">
        <v>70</v>
      </c>
    </row>
    <row r="73" spans="2:4" x14ac:dyDescent="0.25">
      <c r="B73" s="53" t="s">
        <v>41</v>
      </c>
      <c r="C73" s="54">
        <v>4200</v>
      </c>
      <c r="D73" s="55" t="s">
        <v>71</v>
      </c>
    </row>
    <row r="74" spans="2:4" x14ac:dyDescent="0.25">
      <c r="B74" s="53" t="s">
        <v>42</v>
      </c>
      <c r="C74" s="54">
        <v>26100</v>
      </c>
      <c r="D74" s="55" t="s">
        <v>72</v>
      </c>
    </row>
    <row r="75" spans="2:4" x14ac:dyDescent="0.25">
      <c r="B75" s="53" t="s">
        <v>43</v>
      </c>
      <c r="C75" s="54">
        <v>1798.8</v>
      </c>
      <c r="D75" s="55" t="s">
        <v>73</v>
      </c>
    </row>
    <row r="76" spans="2:4" x14ac:dyDescent="0.25">
      <c r="B76" s="53" t="s">
        <v>44</v>
      </c>
      <c r="C76" s="54">
        <v>1935</v>
      </c>
      <c r="D76" s="55" t="s">
        <v>74</v>
      </c>
    </row>
    <row r="77" spans="2:4" x14ac:dyDescent="0.25">
      <c r="B77" s="53" t="s">
        <v>44</v>
      </c>
      <c r="C77" s="54">
        <v>5500</v>
      </c>
      <c r="D77" s="55" t="s">
        <v>75</v>
      </c>
    </row>
    <row r="78" spans="2:4" x14ac:dyDescent="0.25">
      <c r="B78" s="53" t="s">
        <v>44</v>
      </c>
      <c r="C78" s="54">
        <v>5000</v>
      </c>
      <c r="D78" s="55" t="s">
        <v>76</v>
      </c>
    </row>
    <row r="79" spans="2:4" x14ac:dyDescent="0.25">
      <c r="B79" s="53" t="s">
        <v>44</v>
      </c>
      <c r="C79" s="54">
        <v>2500</v>
      </c>
      <c r="D79" s="55" t="s">
        <v>77</v>
      </c>
    </row>
    <row r="80" spans="2:4" x14ac:dyDescent="0.25">
      <c r="B80" s="53" t="s">
        <v>44</v>
      </c>
      <c r="C80" s="54">
        <v>1700</v>
      </c>
      <c r="D80" s="55" t="s">
        <v>78</v>
      </c>
    </row>
    <row r="81" spans="2:4" x14ac:dyDescent="0.25">
      <c r="B81" s="53" t="s">
        <v>44</v>
      </c>
      <c r="C81" s="54">
        <v>2000</v>
      </c>
      <c r="D81" s="55" t="s">
        <v>79</v>
      </c>
    </row>
    <row r="82" spans="2:4" x14ac:dyDescent="0.25">
      <c r="B82" s="53" t="s">
        <v>44</v>
      </c>
      <c r="C82" s="54">
        <v>7500</v>
      </c>
      <c r="D82" s="55" t="s">
        <v>80</v>
      </c>
    </row>
    <row r="83" spans="2:4" x14ac:dyDescent="0.25">
      <c r="B83" s="53" t="s">
        <v>44</v>
      </c>
      <c r="C83" s="54">
        <v>5500</v>
      </c>
      <c r="D83" s="55" t="s">
        <v>81</v>
      </c>
    </row>
    <row r="84" spans="2:4" x14ac:dyDescent="0.25">
      <c r="B84" s="53" t="s">
        <v>44</v>
      </c>
      <c r="C84" s="54">
        <v>5000</v>
      </c>
      <c r="D84" s="55" t="s">
        <v>82</v>
      </c>
    </row>
    <row r="85" spans="2:4" x14ac:dyDescent="0.25">
      <c r="B85" s="53" t="s">
        <v>44</v>
      </c>
      <c r="C85" s="54">
        <v>3500</v>
      </c>
      <c r="D85" s="55" t="s">
        <v>83</v>
      </c>
    </row>
    <row r="86" spans="2:4" x14ac:dyDescent="0.25">
      <c r="B86" s="53" t="s">
        <v>44</v>
      </c>
      <c r="C86" s="54">
        <v>1000</v>
      </c>
      <c r="D86" s="55" t="s">
        <v>84</v>
      </c>
    </row>
    <row r="87" spans="2:4" x14ac:dyDescent="0.25">
      <c r="B87" s="53" t="s">
        <v>44</v>
      </c>
      <c r="C87" s="54">
        <v>1000</v>
      </c>
      <c r="D87" s="55" t="s">
        <v>85</v>
      </c>
    </row>
    <row r="88" spans="2:4" x14ac:dyDescent="0.25">
      <c r="B88" s="53" t="s">
        <v>44</v>
      </c>
      <c r="C88" s="54">
        <v>2500</v>
      </c>
      <c r="D88" s="55" t="s">
        <v>86</v>
      </c>
    </row>
    <row r="89" spans="2:4" x14ac:dyDescent="0.25">
      <c r="B89" s="53" t="s">
        <v>44</v>
      </c>
      <c r="C89" s="54">
        <v>2000</v>
      </c>
      <c r="D89" s="55" t="s">
        <v>87</v>
      </c>
    </row>
    <row r="90" spans="2:4" x14ac:dyDescent="0.25">
      <c r="B90" s="53" t="s">
        <v>44</v>
      </c>
      <c r="C90" s="54">
        <v>3260</v>
      </c>
      <c r="D90" s="55" t="s">
        <v>88</v>
      </c>
    </row>
    <row r="91" spans="2:4" x14ac:dyDescent="0.25">
      <c r="B91" s="53" t="s">
        <v>44</v>
      </c>
      <c r="C91" s="54">
        <v>2500</v>
      </c>
      <c r="D91" s="55" t="s">
        <v>89</v>
      </c>
    </row>
    <row r="92" spans="2:4" x14ac:dyDescent="0.25">
      <c r="B92" s="53" t="s">
        <v>44</v>
      </c>
      <c r="C92" s="54">
        <v>2500</v>
      </c>
      <c r="D92" s="55" t="s">
        <v>90</v>
      </c>
    </row>
    <row r="93" spans="2:4" x14ac:dyDescent="0.25">
      <c r="B93" s="53" t="s">
        <v>44</v>
      </c>
      <c r="C93" s="54">
        <v>4000</v>
      </c>
      <c r="D93" s="55" t="s">
        <v>91</v>
      </c>
    </row>
    <row r="94" spans="2:4" x14ac:dyDescent="0.25">
      <c r="B94" s="53" t="s">
        <v>44</v>
      </c>
      <c r="C94" s="54">
        <v>3500</v>
      </c>
      <c r="D94" s="55" t="s">
        <v>92</v>
      </c>
    </row>
    <row r="95" spans="2:4" x14ac:dyDescent="0.25">
      <c r="B95" s="53" t="s">
        <v>44</v>
      </c>
      <c r="C95" s="54">
        <v>750</v>
      </c>
      <c r="D95" s="55" t="s">
        <v>93</v>
      </c>
    </row>
    <row r="96" spans="2:4" x14ac:dyDescent="0.25">
      <c r="B96" s="53" t="s">
        <v>44</v>
      </c>
      <c r="C96" s="54">
        <v>6500</v>
      </c>
      <c r="D96" s="55" t="s">
        <v>94</v>
      </c>
    </row>
    <row r="97" spans="2:4" x14ac:dyDescent="0.25">
      <c r="B97" s="53" t="s">
        <v>44</v>
      </c>
      <c r="C97" s="54">
        <v>3500</v>
      </c>
      <c r="D97" s="55" t="s">
        <v>95</v>
      </c>
    </row>
    <row r="98" spans="2:4" x14ac:dyDescent="0.25">
      <c r="B98" s="53" t="s">
        <v>44</v>
      </c>
      <c r="C98" s="54">
        <v>2500</v>
      </c>
      <c r="D98" s="55" t="s">
        <v>96</v>
      </c>
    </row>
    <row r="99" spans="2:4" x14ac:dyDescent="0.25">
      <c r="B99" s="53" t="s">
        <v>44</v>
      </c>
      <c r="C99" s="54">
        <v>1700</v>
      </c>
      <c r="D99" s="55" t="s">
        <v>97</v>
      </c>
    </row>
    <row r="100" spans="2:4" x14ac:dyDescent="0.25">
      <c r="B100" s="53" t="s">
        <v>44</v>
      </c>
      <c r="C100" s="54">
        <v>2500</v>
      </c>
      <c r="D100" s="55" t="s">
        <v>98</v>
      </c>
    </row>
    <row r="101" spans="2:4" x14ac:dyDescent="0.25">
      <c r="B101" s="53" t="s">
        <v>44</v>
      </c>
      <c r="C101" s="54">
        <v>2500</v>
      </c>
      <c r="D101" s="55" t="s">
        <v>99</v>
      </c>
    </row>
    <row r="102" spans="2:4" x14ac:dyDescent="0.25">
      <c r="B102" s="53" t="s">
        <v>44</v>
      </c>
      <c r="C102" s="54">
        <v>2500</v>
      </c>
      <c r="D102" s="55" t="s">
        <v>100</v>
      </c>
    </row>
    <row r="103" spans="2:4" x14ac:dyDescent="0.25">
      <c r="B103" s="53" t="s">
        <v>44</v>
      </c>
      <c r="C103" s="54">
        <v>2500</v>
      </c>
      <c r="D103" s="55" t="s">
        <v>101</v>
      </c>
    </row>
    <row r="104" spans="2:4" x14ac:dyDescent="0.25">
      <c r="B104" s="53" t="s">
        <v>44</v>
      </c>
      <c r="C104" s="54">
        <v>1800</v>
      </c>
      <c r="D104" s="55" t="s">
        <v>102</v>
      </c>
    </row>
    <row r="105" spans="2:4" x14ac:dyDescent="0.25">
      <c r="B105" s="53" t="s">
        <v>44</v>
      </c>
      <c r="C105" s="54">
        <v>2500</v>
      </c>
      <c r="D105" s="55" t="s">
        <v>103</v>
      </c>
    </row>
    <row r="106" spans="2:4" x14ac:dyDescent="0.25">
      <c r="B106" s="53" t="s">
        <v>44</v>
      </c>
      <c r="C106" s="54">
        <v>1900</v>
      </c>
      <c r="D106" s="55" t="s">
        <v>104</v>
      </c>
    </row>
    <row r="107" spans="2:4" x14ac:dyDescent="0.25">
      <c r="B107" s="53" t="s">
        <v>44</v>
      </c>
      <c r="C107" s="54">
        <v>1700</v>
      </c>
      <c r="D107" s="55" t="s">
        <v>105</v>
      </c>
    </row>
    <row r="108" spans="2:4" x14ac:dyDescent="0.25">
      <c r="B108" s="53" t="s">
        <v>44</v>
      </c>
      <c r="C108" s="54">
        <v>3500</v>
      </c>
      <c r="D108" s="55" t="s">
        <v>106</v>
      </c>
    </row>
    <row r="109" spans="2:4" x14ac:dyDescent="0.25">
      <c r="B109" s="53" t="s">
        <v>44</v>
      </c>
      <c r="C109" s="54">
        <v>700</v>
      </c>
      <c r="D109" s="55" t="s">
        <v>107</v>
      </c>
    </row>
    <row r="110" spans="2:4" x14ac:dyDescent="0.25">
      <c r="B110" s="53" t="s">
        <v>44</v>
      </c>
      <c r="C110" s="54">
        <v>5500</v>
      </c>
      <c r="D110" s="55" t="s">
        <v>108</v>
      </c>
    </row>
    <row r="111" spans="2:4" x14ac:dyDescent="0.25">
      <c r="B111" s="53" t="s">
        <v>44</v>
      </c>
      <c r="C111" s="54">
        <v>10000</v>
      </c>
      <c r="D111" s="55" t="s">
        <v>109</v>
      </c>
    </row>
    <row r="112" spans="2:4" x14ac:dyDescent="0.25">
      <c r="B112" s="53" t="s">
        <v>44</v>
      </c>
      <c r="C112" s="54">
        <v>1800</v>
      </c>
      <c r="D112" s="55" t="s">
        <v>110</v>
      </c>
    </row>
    <row r="113" spans="2:4" x14ac:dyDescent="0.25">
      <c r="B113" s="53" t="s">
        <v>44</v>
      </c>
      <c r="C113" s="54">
        <v>2500</v>
      </c>
      <c r="D113" s="55" t="s">
        <v>111</v>
      </c>
    </row>
    <row r="114" spans="2:4" x14ac:dyDescent="0.25">
      <c r="B114" s="53" t="s">
        <v>44</v>
      </c>
      <c r="C114" s="54">
        <v>2500</v>
      </c>
      <c r="D114" s="55" t="s">
        <v>112</v>
      </c>
    </row>
    <row r="115" spans="2:4" x14ac:dyDescent="0.25">
      <c r="B115" s="53" t="s">
        <v>44</v>
      </c>
      <c r="C115" s="54">
        <v>4000</v>
      </c>
      <c r="D115" s="55" t="s">
        <v>113</v>
      </c>
    </row>
    <row r="116" spans="2:4" x14ac:dyDescent="0.25">
      <c r="B116" s="53" t="s">
        <v>44</v>
      </c>
      <c r="C116" s="54">
        <v>1700</v>
      </c>
      <c r="D116" s="55" t="s">
        <v>114</v>
      </c>
    </row>
    <row r="117" spans="2:4" x14ac:dyDescent="0.25">
      <c r="B117" s="53" t="s">
        <v>44</v>
      </c>
      <c r="C117" s="54">
        <v>1260</v>
      </c>
      <c r="D117" s="55" t="s">
        <v>115</v>
      </c>
    </row>
    <row r="118" spans="2:4" x14ac:dyDescent="0.25">
      <c r="B118" s="53" t="s">
        <v>44</v>
      </c>
      <c r="C118" s="54">
        <v>2500</v>
      </c>
      <c r="D118" s="55" t="s">
        <v>116</v>
      </c>
    </row>
    <row r="119" spans="2:4" x14ac:dyDescent="0.25">
      <c r="B119" s="53" t="s">
        <v>44</v>
      </c>
      <c r="C119" s="54">
        <v>2000</v>
      </c>
      <c r="D119" s="55" t="s">
        <v>117</v>
      </c>
    </row>
    <row r="120" spans="2:4" x14ac:dyDescent="0.25">
      <c r="B120" s="53" t="s">
        <v>44</v>
      </c>
      <c r="C120" s="54">
        <v>2000</v>
      </c>
      <c r="D120" s="55" t="s">
        <v>118</v>
      </c>
    </row>
    <row r="121" spans="2:4" x14ac:dyDescent="0.25">
      <c r="B121" s="53" t="s">
        <v>44</v>
      </c>
      <c r="C121" s="54">
        <v>6500</v>
      </c>
      <c r="D121" s="55" t="s">
        <v>119</v>
      </c>
    </row>
    <row r="122" spans="2:4" x14ac:dyDescent="0.25">
      <c r="B122" s="53" t="s">
        <v>44</v>
      </c>
      <c r="C122" s="54">
        <v>2500</v>
      </c>
      <c r="D122" s="55" t="s">
        <v>120</v>
      </c>
    </row>
    <row r="123" spans="2:4" x14ac:dyDescent="0.25">
      <c r="B123" s="53" t="s">
        <v>44</v>
      </c>
      <c r="C123" s="54">
        <v>4000</v>
      </c>
      <c r="D123" s="55" t="s">
        <v>121</v>
      </c>
    </row>
    <row r="124" spans="2:4" x14ac:dyDescent="0.25">
      <c r="B124" s="53" t="s">
        <v>44</v>
      </c>
      <c r="C124" s="54">
        <v>4000</v>
      </c>
      <c r="D124" s="55" t="s">
        <v>122</v>
      </c>
    </row>
    <row r="125" spans="2:4" x14ac:dyDescent="0.25">
      <c r="B125" s="53" t="s">
        <v>44</v>
      </c>
      <c r="C125" s="54">
        <v>1800</v>
      </c>
      <c r="D125" s="55" t="s">
        <v>123</v>
      </c>
    </row>
    <row r="126" spans="2:4" x14ac:dyDescent="0.25">
      <c r="B126" s="53" t="s">
        <v>44</v>
      </c>
      <c r="C126" s="54">
        <v>1500</v>
      </c>
      <c r="D126" s="55" t="s">
        <v>124</v>
      </c>
    </row>
    <row r="127" spans="2:4" x14ac:dyDescent="0.25">
      <c r="B127" s="53" t="s">
        <v>44</v>
      </c>
      <c r="C127" s="54">
        <v>5000</v>
      </c>
      <c r="D127" s="55" t="s">
        <v>125</v>
      </c>
    </row>
    <row r="128" spans="2:4" x14ac:dyDescent="0.25">
      <c r="B128" s="53" t="s">
        <v>44</v>
      </c>
      <c r="C128" s="54">
        <v>4000</v>
      </c>
      <c r="D128" s="55" t="s">
        <v>126</v>
      </c>
    </row>
    <row r="129" spans="2:4" x14ac:dyDescent="0.25">
      <c r="B129" s="53" t="s">
        <v>45</v>
      </c>
      <c r="C129" s="54">
        <v>8340</v>
      </c>
      <c r="D129" s="55" t="s">
        <v>127</v>
      </c>
    </row>
    <row r="130" spans="2:4" x14ac:dyDescent="0.25">
      <c r="B130" s="53" t="s">
        <v>45</v>
      </c>
      <c r="C130" s="54">
        <v>42576</v>
      </c>
      <c r="D130" s="55" t="s">
        <v>128</v>
      </c>
    </row>
    <row r="131" spans="2:4" x14ac:dyDescent="0.25">
      <c r="B131" s="53" t="s">
        <v>45</v>
      </c>
      <c r="C131" s="54">
        <v>42576</v>
      </c>
      <c r="D131" s="55" t="s">
        <v>129</v>
      </c>
    </row>
    <row r="132" spans="2:4" x14ac:dyDescent="0.25">
      <c r="B132" s="53" t="s">
        <v>45</v>
      </c>
      <c r="C132" s="54">
        <v>19680</v>
      </c>
      <c r="D132" s="55" t="s">
        <v>130</v>
      </c>
    </row>
    <row r="133" spans="2:4" x14ac:dyDescent="0.25">
      <c r="B133" s="53" t="s">
        <v>46</v>
      </c>
      <c r="C133" s="54">
        <v>24768</v>
      </c>
      <c r="D133" s="55" t="s">
        <v>131</v>
      </c>
    </row>
    <row r="134" spans="2:4" x14ac:dyDescent="0.25">
      <c r="B134" s="53" t="s">
        <v>47</v>
      </c>
      <c r="C134" s="54">
        <v>7200</v>
      </c>
      <c r="D134" s="55" t="s">
        <v>132</v>
      </c>
    </row>
    <row r="135" spans="2:4" x14ac:dyDescent="0.25">
      <c r="B135" s="53" t="s">
        <v>48</v>
      </c>
      <c r="C135" s="54">
        <v>1200</v>
      </c>
      <c r="D135" s="55" t="s">
        <v>133</v>
      </c>
    </row>
    <row r="136" spans="2:4" x14ac:dyDescent="0.25">
      <c r="B136" s="53" t="s">
        <v>49</v>
      </c>
      <c r="C136" s="54">
        <v>1900</v>
      </c>
      <c r="D136" s="55" t="s">
        <v>134</v>
      </c>
    </row>
    <row r="137" spans="2:4" x14ac:dyDescent="0.25">
      <c r="B137" s="53" t="s">
        <v>49</v>
      </c>
      <c r="C137" s="54">
        <v>1800</v>
      </c>
      <c r="D137" s="55" t="s">
        <v>134</v>
      </c>
    </row>
    <row r="138" spans="2:4" x14ac:dyDescent="0.25">
      <c r="B138" s="53" t="s">
        <v>49</v>
      </c>
      <c r="C138" s="54">
        <v>3300</v>
      </c>
      <c r="D138" s="55" t="s">
        <v>135</v>
      </c>
    </row>
    <row r="139" spans="2:4" x14ac:dyDescent="0.25">
      <c r="B139" s="53" t="s">
        <v>50</v>
      </c>
      <c r="C139" s="54">
        <v>10000</v>
      </c>
      <c r="D139" s="55" t="s">
        <v>136</v>
      </c>
    </row>
    <row r="140" spans="2:4" x14ac:dyDescent="0.25">
      <c r="B140" s="53" t="s">
        <v>50</v>
      </c>
      <c r="C140" s="54">
        <v>8500</v>
      </c>
      <c r="D140" s="55" t="s">
        <v>137</v>
      </c>
    </row>
    <row r="141" spans="2:4" x14ac:dyDescent="0.25">
      <c r="B141" s="53" t="s">
        <v>51</v>
      </c>
      <c r="C141" s="54">
        <v>2640</v>
      </c>
      <c r="D141" s="55" t="s">
        <v>138</v>
      </c>
    </row>
    <row r="142" spans="2:4" x14ac:dyDescent="0.25">
      <c r="B142" s="53" t="s">
        <v>52</v>
      </c>
      <c r="C142" s="54">
        <v>5500</v>
      </c>
      <c r="D142" s="55" t="s">
        <v>139</v>
      </c>
    </row>
    <row r="143" spans="2:4" x14ac:dyDescent="0.25">
      <c r="B143" s="53" t="s">
        <v>52</v>
      </c>
      <c r="C143" s="54">
        <v>7100</v>
      </c>
      <c r="D143" s="55" t="s">
        <v>140</v>
      </c>
    </row>
    <row r="144" spans="2:4" x14ac:dyDescent="0.25">
      <c r="B144" s="53" t="s">
        <v>151</v>
      </c>
      <c r="C144" s="54">
        <v>2142.7199999999998</v>
      </c>
      <c r="D144" s="55" t="s">
        <v>141</v>
      </c>
    </row>
    <row r="145" spans="2:4" x14ac:dyDescent="0.25">
      <c r="B145" s="53" t="s">
        <v>53</v>
      </c>
      <c r="C145" s="54">
        <v>20000</v>
      </c>
      <c r="D145" s="55" t="s">
        <v>142</v>
      </c>
    </row>
    <row r="146" spans="2:4" x14ac:dyDescent="0.25">
      <c r="B146" s="53" t="s">
        <v>49</v>
      </c>
      <c r="C146" s="54">
        <v>2400</v>
      </c>
      <c r="D146" s="55" t="s">
        <v>143</v>
      </c>
    </row>
    <row r="147" spans="2:4" x14ac:dyDescent="0.25">
      <c r="B147" s="56" t="s">
        <v>150</v>
      </c>
      <c r="C147" s="57">
        <f>SUM(C59:C146)</f>
        <v>768832.33999999985</v>
      </c>
      <c r="D147" s="55"/>
    </row>
    <row r="148" spans="2:4" x14ac:dyDescent="0.25">
      <c r="B148" s="53" t="s">
        <v>54</v>
      </c>
      <c r="C148" s="54">
        <v>1</v>
      </c>
      <c r="D148" s="55" t="s">
        <v>144</v>
      </c>
    </row>
    <row r="149" spans="2:4" x14ac:dyDescent="0.25">
      <c r="B149" s="53" t="s">
        <v>54</v>
      </c>
      <c r="C149" s="54">
        <v>61520</v>
      </c>
      <c r="D149" s="55" t="s">
        <v>145</v>
      </c>
    </row>
    <row r="150" spans="2:4" x14ac:dyDescent="0.25">
      <c r="B150" s="53" t="s">
        <v>54</v>
      </c>
      <c r="C150" s="54">
        <v>22080</v>
      </c>
      <c r="D150" s="55" t="s">
        <v>146</v>
      </c>
    </row>
    <row r="151" spans="2:4" x14ac:dyDescent="0.25">
      <c r="B151" s="53" t="s">
        <v>55</v>
      </c>
      <c r="C151" s="54">
        <v>45600</v>
      </c>
      <c r="D151" s="55" t="s">
        <v>147</v>
      </c>
    </row>
    <row r="152" spans="2:4" x14ac:dyDescent="0.25">
      <c r="B152" s="53" t="s">
        <v>56</v>
      </c>
      <c r="C152" s="54">
        <v>2160</v>
      </c>
      <c r="D152" s="55" t="s">
        <v>148</v>
      </c>
    </row>
    <row r="153" spans="2:4" x14ac:dyDescent="0.25">
      <c r="B153" s="56" t="s">
        <v>149</v>
      </c>
      <c r="C153" s="57">
        <f>SUM(C148:C152)</f>
        <v>131361</v>
      </c>
      <c r="D153" s="55"/>
    </row>
  </sheetData>
  <mergeCells count="51"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2020-11-26T11:25:17Z</dcterms:modified>
</cp:coreProperties>
</file>